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2750" windowHeight="120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K40" i="1"/>
  <c r="J40"/>
  <c r="I40"/>
  <c r="H40"/>
  <c r="G40"/>
  <c r="K39"/>
  <c r="J39"/>
  <c r="I39"/>
  <c r="H39"/>
  <c r="G39"/>
  <c r="K38"/>
  <c r="J38"/>
  <c r="I38"/>
  <c r="H38"/>
  <c r="G38"/>
  <c r="K37"/>
  <c r="J37"/>
  <c r="I37"/>
  <c r="H37"/>
  <c r="G37"/>
  <c r="K36"/>
  <c r="J36"/>
  <c r="I36"/>
  <c r="H36"/>
  <c r="G36"/>
  <c r="C35"/>
  <c r="K34"/>
  <c r="H34"/>
  <c r="J34"/>
  <c r="G34"/>
  <c r="I33"/>
  <c r="H33"/>
  <c r="J33"/>
  <c r="G33"/>
  <c r="I32"/>
  <c r="K32"/>
  <c r="G32"/>
  <c r="F35"/>
  <c r="E35"/>
  <c r="D35"/>
  <c r="K29"/>
  <c r="H29"/>
  <c r="J29"/>
  <c r="G29"/>
  <c r="I28"/>
  <c r="H28"/>
  <c r="J28"/>
  <c r="G28"/>
  <c r="I27"/>
  <c r="K27"/>
  <c r="G27"/>
  <c r="F30"/>
  <c r="E30"/>
  <c r="D30"/>
  <c r="C30"/>
  <c r="I24"/>
  <c r="H24"/>
  <c r="J24"/>
  <c r="G24"/>
  <c r="J23"/>
  <c r="K23"/>
  <c r="G23"/>
  <c r="K22"/>
  <c r="J22"/>
  <c r="G22"/>
  <c r="F25"/>
  <c r="E25"/>
  <c r="J25" s="1"/>
  <c r="J19"/>
  <c r="I19"/>
  <c r="K19"/>
  <c r="G19"/>
  <c r="K18"/>
  <c r="J18"/>
  <c r="G18"/>
  <c r="K17"/>
  <c r="H17"/>
  <c r="J17"/>
  <c r="I17"/>
  <c r="F20"/>
  <c r="C20"/>
  <c r="K14"/>
  <c r="F39"/>
  <c r="E39"/>
  <c r="D39"/>
  <c r="C39"/>
  <c r="K13"/>
  <c r="H13"/>
  <c r="F38"/>
  <c r="E38"/>
  <c r="G13"/>
  <c r="C38"/>
  <c r="I12"/>
  <c r="F37"/>
  <c r="E37"/>
  <c r="D37"/>
  <c r="C37"/>
  <c r="F36"/>
  <c r="E36"/>
  <c r="D36"/>
  <c r="C36"/>
  <c r="J35" l="1"/>
  <c r="K35"/>
  <c r="J30"/>
  <c r="K30"/>
  <c r="F40"/>
  <c r="H30"/>
  <c r="I30"/>
  <c r="G30"/>
  <c r="I20"/>
  <c r="E40"/>
  <c r="C40"/>
  <c r="H35"/>
  <c r="G14"/>
  <c r="E20"/>
  <c r="J20" s="1"/>
  <c r="D25"/>
  <c r="K25" s="1"/>
  <c r="J27"/>
  <c r="J32"/>
  <c r="G35"/>
  <c r="I11"/>
  <c r="H12"/>
  <c r="J14"/>
  <c r="E15"/>
  <c r="J15" s="1"/>
  <c r="G17"/>
  <c r="D20"/>
  <c r="K20" s="1"/>
  <c r="I23"/>
  <c r="C25"/>
  <c r="H11"/>
  <c r="G12"/>
  <c r="K12"/>
  <c r="J13"/>
  <c r="I14"/>
  <c r="D15"/>
  <c r="I18"/>
  <c r="H19"/>
  <c r="I22"/>
  <c r="H23"/>
  <c r="K24"/>
  <c r="H27"/>
  <c r="K28"/>
  <c r="H32"/>
  <c r="K33"/>
  <c r="I35"/>
  <c r="G11"/>
  <c r="K11"/>
  <c r="J12"/>
  <c r="I13"/>
  <c r="H14"/>
  <c r="C15"/>
  <c r="H18"/>
  <c r="H22"/>
  <c r="I29"/>
  <c r="I34"/>
  <c r="J11"/>
  <c r="F15"/>
  <c r="D38"/>
  <c r="D40" s="1"/>
  <c r="G20" l="1"/>
  <c r="K15"/>
  <c r="G15"/>
  <c r="H15"/>
  <c r="I15"/>
  <c r="I25"/>
  <c r="G25"/>
  <c r="H25"/>
  <c r="H20"/>
</calcChain>
</file>

<file path=xl/sharedStrings.xml><?xml version="1.0" encoding="utf-8"?>
<sst xmlns="http://schemas.openxmlformats.org/spreadsheetml/2006/main" count="56" uniqueCount="29">
  <si>
    <t>Municipio</t>
  </si>
  <si>
    <t>Sostenimiento</t>
  </si>
  <si>
    <t>Docentes</t>
  </si>
  <si>
    <t>Escuelas</t>
  </si>
  <si>
    <t>Ensenada</t>
  </si>
  <si>
    <t>Mexicali</t>
  </si>
  <si>
    <t>Tecate</t>
  </si>
  <si>
    <t>Tijuana</t>
  </si>
  <si>
    <t>Baja California</t>
  </si>
  <si>
    <t>Alumnos</t>
  </si>
  <si>
    <t>Grupos</t>
  </si>
  <si>
    <t>Escuela</t>
  </si>
  <si>
    <t>Grupo</t>
  </si>
  <si>
    <t>Docente</t>
  </si>
  <si>
    <t>Total</t>
  </si>
  <si>
    <t>Departamento de Información y Estadística Educativa</t>
  </si>
  <si>
    <t>SISTEMA EDUCATIVO ESTATAL</t>
  </si>
  <si>
    <t>Dirección de Planeación, Programación y Presupuesto</t>
  </si>
  <si>
    <t>Relación Alumnos, Grupos, Docentes y Escuelas por Sostenimiento</t>
  </si>
  <si>
    <t>Relación Alumno</t>
  </si>
  <si>
    <t>Relación Grupo</t>
  </si>
  <si>
    <t>Relación Docente</t>
  </si>
  <si>
    <t xml:space="preserve"> Federal</t>
  </si>
  <si>
    <t xml:space="preserve"> Federalizado</t>
  </si>
  <si>
    <t xml:space="preserve"> Estatal</t>
  </si>
  <si>
    <t xml:space="preserve"> Particular</t>
  </si>
  <si>
    <t>Playas de Rosarito</t>
  </si>
  <si>
    <t>Educación Secundaria,  Ciclo Escolar 2014-2015</t>
  </si>
  <si>
    <t>Relación Alumno-Grupos, Docentes y Escuelas en Educación Secundaria,  2014-2015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</si>
</sst>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color indexed="9"/>
      <name val="Tahoma"/>
      <family val="2"/>
    </font>
    <font>
      <b/>
      <sz val="10"/>
      <name val="Tahoma"/>
      <family val="2"/>
    </font>
    <font>
      <b/>
      <sz val="8"/>
      <color theme="0"/>
      <name val="Tahoma"/>
      <family val="2"/>
    </font>
    <font>
      <b/>
      <sz val="9"/>
      <color theme="0"/>
      <name val="Tahoma"/>
      <family val="2"/>
    </font>
    <font>
      <b/>
      <sz val="8"/>
      <color rgb="FF002060"/>
      <name val="Tahoma"/>
      <family val="2"/>
    </font>
    <font>
      <sz val="9"/>
      <color rgb="FF002060"/>
      <name val="Tahoma"/>
      <family val="2"/>
    </font>
    <font>
      <sz val="8"/>
      <color rgb="FF002060"/>
      <name val="Tahoma"/>
      <family val="2"/>
    </font>
    <font>
      <b/>
      <sz val="9"/>
      <color rgb="FF00206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2" borderId="0" xfId="0" applyFont="1" applyFill="1" applyBorder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 wrapText="1"/>
    </xf>
    <xf numFmtId="3" fontId="10" fillId="0" borderId="7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 vertical="center"/>
    </xf>
    <xf numFmtId="3" fontId="10" fillId="0" borderId="9" xfId="1" applyNumberFormat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 wrapText="1"/>
    </xf>
    <xf numFmtId="3" fontId="12" fillId="4" borderId="7" xfId="1" applyNumberFormat="1" applyFont="1" applyFill="1" applyBorder="1" applyAlignment="1">
      <alignment horizontal="center" vertical="center"/>
    </xf>
    <xf numFmtId="3" fontId="12" fillId="4" borderId="0" xfId="1" applyNumberFormat="1" applyFont="1" applyFill="1" applyBorder="1" applyAlignment="1">
      <alignment horizontal="center" vertical="center"/>
    </xf>
    <xf numFmtId="1" fontId="12" fillId="5" borderId="8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Border="1" applyAlignment="1">
      <alignment horizontal="center" vertical="center"/>
    </xf>
    <xf numFmtId="3" fontId="12" fillId="5" borderId="9" xfId="0" applyNumberFormat="1" applyFont="1" applyFill="1" applyBorder="1" applyAlignment="1">
      <alignment horizontal="center" vertical="center"/>
    </xf>
    <xf numFmtId="1" fontId="12" fillId="5" borderId="7" xfId="0" applyNumberFormat="1" applyFont="1" applyFill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12" fillId="4" borderId="10" xfId="1" applyFont="1" applyFill="1" applyBorder="1" applyAlignment="1">
      <alignment horizontal="center" vertical="center" wrapText="1"/>
    </xf>
    <xf numFmtId="3" fontId="12" fillId="4" borderId="11" xfId="1" applyNumberFormat="1" applyFont="1" applyFill="1" applyBorder="1" applyAlignment="1">
      <alignment horizontal="center" vertical="center"/>
    </xf>
    <xf numFmtId="3" fontId="12" fillId="4" borderId="10" xfId="1" applyNumberFormat="1" applyFont="1" applyFill="1" applyBorder="1" applyAlignment="1">
      <alignment horizontal="center" vertical="center"/>
    </xf>
    <xf numFmtId="1" fontId="12" fillId="5" borderId="12" xfId="0" applyNumberFormat="1" applyFont="1" applyFill="1" applyBorder="1" applyAlignment="1">
      <alignment horizontal="center" vertical="center"/>
    </xf>
    <xf numFmtId="1" fontId="12" fillId="5" borderId="10" xfId="0" applyNumberFormat="1" applyFont="1" applyFill="1" applyBorder="1" applyAlignment="1">
      <alignment horizontal="center" vertical="center"/>
    </xf>
    <xf numFmtId="3" fontId="12" fillId="5" borderId="13" xfId="0" applyNumberFormat="1" applyFont="1" applyFill="1" applyBorder="1" applyAlignment="1">
      <alignment horizontal="center" vertical="center"/>
    </xf>
    <xf numFmtId="1" fontId="12" fillId="5" borderId="11" xfId="0" applyNumberFormat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left" vertical="center" wrapText="1"/>
    </xf>
    <xf numFmtId="3" fontId="8" fillId="3" borderId="7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2">
    <cellStyle name="Normal" xfId="0" builtinId="0"/>
    <cellStyle name="Normal_Hoja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showGridLines="0" tabSelected="1" workbookViewId="0">
      <selection activeCell="M29" sqref="M29"/>
    </sheetView>
  </sheetViews>
  <sheetFormatPr baseColWidth="10" defaultRowHeight="12.75"/>
  <cols>
    <col min="1" max="1" width="14.5703125" style="1" bestFit="1" customWidth="1"/>
    <col min="2" max="2" width="14.140625" style="1" bestFit="1" customWidth="1"/>
    <col min="3" max="3" width="8.85546875" style="1" bestFit="1" customWidth="1"/>
    <col min="4" max="4" width="9.7109375" style="1" bestFit="1" customWidth="1"/>
    <col min="5" max="5" width="9.7109375" style="1" customWidth="1"/>
    <col min="6" max="6" width="8.85546875" style="1" bestFit="1" customWidth="1"/>
    <col min="7" max="11" width="9" style="1" bestFit="1" customWidth="1"/>
    <col min="12" max="16384" width="11.42578125" style="1"/>
  </cols>
  <sheetData>
    <row r="1" spans="1:11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>
      <c r="A3" s="44" t="s">
        <v>15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44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>
      <c r="A6" s="44" t="s">
        <v>27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4.25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1.75" customHeight="1" thickTop="1" thickBot="1">
      <c r="A8" s="45" t="s">
        <v>28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 ht="27.75" customHeight="1" thickTop="1" thickBot="1">
      <c r="A9" s="46" t="s">
        <v>0</v>
      </c>
      <c r="B9" s="48" t="s">
        <v>1</v>
      </c>
      <c r="C9" s="48" t="s">
        <v>9</v>
      </c>
      <c r="D9" s="46" t="s">
        <v>10</v>
      </c>
      <c r="E9" s="48" t="s">
        <v>2</v>
      </c>
      <c r="F9" s="46" t="s">
        <v>3</v>
      </c>
      <c r="G9" s="52" t="s">
        <v>19</v>
      </c>
      <c r="H9" s="53"/>
      <c r="I9" s="54"/>
      <c r="J9" s="4" t="s">
        <v>20</v>
      </c>
      <c r="K9" s="5" t="s">
        <v>21</v>
      </c>
    </row>
    <row r="10" spans="1:11" ht="13.5" thickTop="1">
      <c r="A10" s="47"/>
      <c r="B10" s="49"/>
      <c r="C10" s="50"/>
      <c r="D10" s="51"/>
      <c r="E10" s="50"/>
      <c r="F10" s="51"/>
      <c r="G10" s="6" t="s">
        <v>12</v>
      </c>
      <c r="H10" s="7" t="s">
        <v>13</v>
      </c>
      <c r="I10" s="8" t="s">
        <v>11</v>
      </c>
      <c r="J10" s="9" t="s">
        <v>11</v>
      </c>
      <c r="K10" s="7" t="s">
        <v>11</v>
      </c>
    </row>
    <row r="11" spans="1:11">
      <c r="A11" s="58" t="s">
        <v>4</v>
      </c>
      <c r="B11" s="10" t="s">
        <v>22</v>
      </c>
      <c r="C11" s="11">
        <v>14</v>
      </c>
      <c r="D11" s="11">
        <v>6</v>
      </c>
      <c r="E11" s="11">
        <v>3</v>
      </c>
      <c r="F11" s="11">
        <v>3</v>
      </c>
      <c r="G11" s="12">
        <f t="shared" ref="G11:G30" si="0">C11/D11</f>
        <v>2.3333333333333335</v>
      </c>
      <c r="H11" s="13">
        <f t="shared" ref="H11:H30" si="1">C11/E11</f>
        <v>4.666666666666667</v>
      </c>
      <c r="I11" s="14">
        <f t="shared" ref="I11:I30" si="2">C11/F11</f>
        <v>4.666666666666667</v>
      </c>
      <c r="J11" s="11">
        <f>D11/F11</f>
        <v>2</v>
      </c>
      <c r="K11" s="13">
        <f>E11/F11</f>
        <v>1</v>
      </c>
    </row>
    <row r="12" spans="1:11">
      <c r="A12" s="59"/>
      <c r="B12" s="10" t="s">
        <v>23</v>
      </c>
      <c r="C12" s="11">
        <v>14022</v>
      </c>
      <c r="D12" s="11">
        <v>446</v>
      </c>
      <c r="E12" s="11">
        <v>917</v>
      </c>
      <c r="F12" s="11">
        <v>46</v>
      </c>
      <c r="G12" s="12">
        <f t="shared" si="0"/>
        <v>31.439461883408072</v>
      </c>
      <c r="H12" s="13">
        <f t="shared" si="1"/>
        <v>15.291166848418756</v>
      </c>
      <c r="I12" s="14">
        <f t="shared" si="2"/>
        <v>304.82608695652175</v>
      </c>
      <c r="J12" s="11">
        <f>D12/F12</f>
        <v>9.695652173913043</v>
      </c>
      <c r="K12" s="13">
        <f>E12/F12</f>
        <v>19.934782608695652</v>
      </c>
    </row>
    <row r="13" spans="1:11">
      <c r="A13" s="59"/>
      <c r="B13" s="10" t="s">
        <v>24</v>
      </c>
      <c r="C13" s="11">
        <v>14739</v>
      </c>
      <c r="D13" s="11">
        <v>541</v>
      </c>
      <c r="E13" s="11">
        <v>854</v>
      </c>
      <c r="F13" s="11">
        <v>74</v>
      </c>
      <c r="G13" s="12">
        <f t="shared" si="0"/>
        <v>27.243992606284657</v>
      </c>
      <c r="H13" s="13">
        <f t="shared" si="1"/>
        <v>17.258782201405154</v>
      </c>
      <c r="I13" s="14">
        <f t="shared" si="2"/>
        <v>199.17567567567568</v>
      </c>
      <c r="J13" s="11">
        <f>D13/F13</f>
        <v>7.3108108108108105</v>
      </c>
      <c r="K13" s="13">
        <f>E13/F13</f>
        <v>11.54054054054054</v>
      </c>
    </row>
    <row r="14" spans="1:11">
      <c r="A14" s="59"/>
      <c r="B14" s="10" t="s">
        <v>25</v>
      </c>
      <c r="C14" s="11">
        <v>1758</v>
      </c>
      <c r="D14" s="11">
        <v>77</v>
      </c>
      <c r="E14" s="11">
        <v>258</v>
      </c>
      <c r="F14" s="11">
        <v>22</v>
      </c>
      <c r="G14" s="12">
        <f t="shared" si="0"/>
        <v>22.831168831168831</v>
      </c>
      <c r="H14" s="13">
        <f t="shared" si="1"/>
        <v>6.8139534883720927</v>
      </c>
      <c r="I14" s="14">
        <f t="shared" si="2"/>
        <v>79.909090909090907</v>
      </c>
      <c r="J14" s="11">
        <f>D14/F14</f>
        <v>3.5</v>
      </c>
      <c r="K14" s="13">
        <f>E14/F14</f>
        <v>11.727272727272727</v>
      </c>
    </row>
    <row r="15" spans="1:11">
      <c r="A15" s="59"/>
      <c r="B15" s="15" t="s">
        <v>14</v>
      </c>
      <c r="C15" s="16">
        <f>SUM(C11:C14)</f>
        <v>30533</v>
      </c>
      <c r="D15" s="17">
        <f>SUM(D11:D14)</f>
        <v>1070</v>
      </c>
      <c r="E15" s="16">
        <f>SUM(E11:E14)</f>
        <v>2032</v>
      </c>
      <c r="F15" s="17">
        <f>SUM(F11:F14)</f>
        <v>145</v>
      </c>
      <c r="G15" s="18">
        <f t="shared" si="0"/>
        <v>28.53551401869159</v>
      </c>
      <c r="H15" s="19">
        <f t="shared" si="1"/>
        <v>15.026082677165354</v>
      </c>
      <c r="I15" s="20">
        <f t="shared" si="2"/>
        <v>210.57241379310344</v>
      </c>
      <c r="J15" s="21">
        <f>E15/F15</f>
        <v>14.013793103448275</v>
      </c>
      <c r="K15" s="19">
        <f>D15/F15</f>
        <v>7.3793103448275863</v>
      </c>
    </row>
    <row r="16" spans="1:11">
      <c r="A16" s="58" t="s">
        <v>5</v>
      </c>
      <c r="B16" s="10" t="s">
        <v>22</v>
      </c>
      <c r="C16" s="11">
        <v>0</v>
      </c>
      <c r="D16" s="11">
        <v>0</v>
      </c>
      <c r="E16" s="11">
        <v>0</v>
      </c>
      <c r="F16" s="11">
        <v>0</v>
      </c>
      <c r="G16" s="22">
        <v>0</v>
      </c>
      <c r="H16" s="23">
        <v>0</v>
      </c>
      <c r="I16" s="24">
        <v>0</v>
      </c>
      <c r="J16" s="25">
        <v>0</v>
      </c>
      <c r="K16" s="23">
        <v>0</v>
      </c>
    </row>
    <row r="17" spans="1:11">
      <c r="A17" s="60"/>
      <c r="B17" s="10" t="s">
        <v>23</v>
      </c>
      <c r="C17" s="11">
        <v>20218</v>
      </c>
      <c r="D17" s="11">
        <v>597</v>
      </c>
      <c r="E17" s="11">
        <v>1305</v>
      </c>
      <c r="F17" s="11">
        <v>40</v>
      </c>
      <c r="G17" s="22">
        <f t="shared" si="0"/>
        <v>33.865996649916248</v>
      </c>
      <c r="H17" s="23">
        <f t="shared" si="1"/>
        <v>15.49272030651341</v>
      </c>
      <c r="I17" s="24">
        <f t="shared" si="2"/>
        <v>505.45</v>
      </c>
      <c r="J17" s="25">
        <f>D17/F17</f>
        <v>14.925000000000001</v>
      </c>
      <c r="K17" s="23">
        <f>E17/F17</f>
        <v>32.625</v>
      </c>
    </row>
    <row r="18" spans="1:11">
      <c r="A18" s="60"/>
      <c r="B18" s="10" t="s">
        <v>24</v>
      </c>
      <c r="C18" s="11">
        <v>31461</v>
      </c>
      <c r="D18" s="11">
        <v>1027</v>
      </c>
      <c r="E18" s="11">
        <v>2705</v>
      </c>
      <c r="F18" s="11">
        <v>106</v>
      </c>
      <c r="G18" s="22">
        <f t="shared" si="0"/>
        <v>30.633885102239532</v>
      </c>
      <c r="H18" s="23">
        <f t="shared" si="1"/>
        <v>11.630683918669131</v>
      </c>
      <c r="I18" s="24">
        <f t="shared" si="2"/>
        <v>296.80188679245282</v>
      </c>
      <c r="J18" s="25">
        <f>D18/F18</f>
        <v>9.6886792452830193</v>
      </c>
      <c r="K18" s="23">
        <f>E18/F18</f>
        <v>25.518867924528301</v>
      </c>
    </row>
    <row r="19" spans="1:11">
      <c r="A19" s="60"/>
      <c r="B19" s="10" t="s">
        <v>25</v>
      </c>
      <c r="C19" s="11">
        <v>4662</v>
      </c>
      <c r="D19" s="11">
        <v>183</v>
      </c>
      <c r="E19" s="11">
        <v>542</v>
      </c>
      <c r="F19" s="11">
        <v>36</v>
      </c>
      <c r="G19" s="22">
        <f t="shared" si="0"/>
        <v>25.475409836065573</v>
      </c>
      <c r="H19" s="23">
        <f t="shared" si="1"/>
        <v>8.6014760147601468</v>
      </c>
      <c r="I19" s="24">
        <f t="shared" si="2"/>
        <v>129.5</v>
      </c>
      <c r="J19" s="25">
        <f>D19/F19</f>
        <v>5.083333333333333</v>
      </c>
      <c r="K19" s="23">
        <f>E19/F19</f>
        <v>15.055555555555555</v>
      </c>
    </row>
    <row r="20" spans="1:11">
      <c r="A20" s="60"/>
      <c r="B20" s="15" t="s">
        <v>14</v>
      </c>
      <c r="C20" s="16">
        <f>SUM(C16:C19)</f>
        <v>56341</v>
      </c>
      <c r="D20" s="17">
        <f>SUM(D16:D19)</f>
        <v>1807</v>
      </c>
      <c r="E20" s="16">
        <f>SUM(E16:E19)</f>
        <v>4552</v>
      </c>
      <c r="F20" s="17">
        <f>SUM(F16:F19)</f>
        <v>182</v>
      </c>
      <c r="G20" s="18">
        <f t="shared" si="0"/>
        <v>31.179302711676812</v>
      </c>
      <c r="H20" s="19">
        <f t="shared" si="1"/>
        <v>12.37719683655536</v>
      </c>
      <c r="I20" s="20">
        <f t="shared" si="2"/>
        <v>309.56593406593407</v>
      </c>
      <c r="J20" s="21">
        <f>E20/F20</f>
        <v>25.010989010989011</v>
      </c>
      <c r="K20" s="19">
        <f>D20/F20</f>
        <v>9.9285714285714288</v>
      </c>
    </row>
    <row r="21" spans="1:11">
      <c r="A21" s="58" t="s">
        <v>6</v>
      </c>
      <c r="B21" s="10" t="s">
        <v>22</v>
      </c>
      <c r="C21" s="11">
        <v>0</v>
      </c>
      <c r="D21" s="11">
        <v>0</v>
      </c>
      <c r="E21" s="11">
        <v>0</v>
      </c>
      <c r="F21" s="11">
        <v>0</v>
      </c>
      <c r="G21" s="22">
        <v>0</v>
      </c>
      <c r="H21" s="23">
        <v>0</v>
      </c>
      <c r="I21" s="24">
        <v>0</v>
      </c>
      <c r="J21" s="25">
        <v>0</v>
      </c>
      <c r="K21" s="23">
        <v>0</v>
      </c>
    </row>
    <row r="22" spans="1:11">
      <c r="A22" s="60"/>
      <c r="B22" s="10" t="s">
        <v>23</v>
      </c>
      <c r="C22" s="11">
        <v>3728</v>
      </c>
      <c r="D22" s="11">
        <v>112</v>
      </c>
      <c r="E22" s="11">
        <v>252</v>
      </c>
      <c r="F22" s="11">
        <v>11</v>
      </c>
      <c r="G22" s="22">
        <f t="shared" si="0"/>
        <v>33.285714285714285</v>
      </c>
      <c r="H22" s="23">
        <f t="shared" si="1"/>
        <v>14.793650793650794</v>
      </c>
      <c r="I22" s="24">
        <f t="shared" si="2"/>
        <v>338.90909090909093</v>
      </c>
      <c r="J22" s="25">
        <f>D22/F22</f>
        <v>10.181818181818182</v>
      </c>
      <c r="K22" s="23">
        <f>E22/F22</f>
        <v>22.90909090909091</v>
      </c>
    </row>
    <row r="23" spans="1:11">
      <c r="A23" s="60"/>
      <c r="B23" s="10" t="s">
        <v>24</v>
      </c>
      <c r="C23" s="11">
        <v>2513</v>
      </c>
      <c r="D23" s="11">
        <v>84</v>
      </c>
      <c r="E23" s="11">
        <v>155</v>
      </c>
      <c r="F23" s="11">
        <v>10</v>
      </c>
      <c r="G23" s="22">
        <f t="shared" si="0"/>
        <v>29.916666666666668</v>
      </c>
      <c r="H23" s="23">
        <f t="shared" si="1"/>
        <v>16.212903225806453</v>
      </c>
      <c r="I23" s="24">
        <f t="shared" si="2"/>
        <v>251.3</v>
      </c>
      <c r="J23" s="25">
        <f>D23/F23</f>
        <v>8.4</v>
      </c>
      <c r="K23" s="23">
        <f>E23/F23</f>
        <v>15.5</v>
      </c>
    </row>
    <row r="24" spans="1:11">
      <c r="A24" s="60"/>
      <c r="B24" s="10" t="s">
        <v>25</v>
      </c>
      <c r="C24" s="11">
        <v>265</v>
      </c>
      <c r="D24" s="11">
        <v>15</v>
      </c>
      <c r="E24" s="11">
        <v>45</v>
      </c>
      <c r="F24" s="11">
        <v>4</v>
      </c>
      <c r="G24" s="22">
        <f t="shared" si="0"/>
        <v>17.666666666666668</v>
      </c>
      <c r="H24" s="23">
        <f t="shared" si="1"/>
        <v>5.8888888888888893</v>
      </c>
      <c r="I24" s="24">
        <f t="shared" si="2"/>
        <v>66.25</v>
      </c>
      <c r="J24" s="25">
        <f>D24/F24</f>
        <v>3.75</v>
      </c>
      <c r="K24" s="23">
        <f>E24/F24</f>
        <v>11.25</v>
      </c>
    </row>
    <row r="25" spans="1:11">
      <c r="A25" s="60"/>
      <c r="B25" s="15" t="s">
        <v>14</v>
      </c>
      <c r="C25" s="16">
        <f>SUM(C21:C24)</f>
        <v>6506</v>
      </c>
      <c r="D25" s="17">
        <f>SUM(D21:D24)</f>
        <v>211</v>
      </c>
      <c r="E25" s="16">
        <f>SUM(E21:E24)</f>
        <v>452</v>
      </c>
      <c r="F25" s="17">
        <f>SUM(F21:F24)</f>
        <v>25</v>
      </c>
      <c r="G25" s="18">
        <f t="shared" si="0"/>
        <v>30.834123222748815</v>
      </c>
      <c r="H25" s="19">
        <f t="shared" si="1"/>
        <v>14.393805309734514</v>
      </c>
      <c r="I25" s="20">
        <f t="shared" si="2"/>
        <v>260.24</v>
      </c>
      <c r="J25" s="21">
        <f>E25/F25</f>
        <v>18.079999999999998</v>
      </c>
      <c r="K25" s="19">
        <f>D25/F25</f>
        <v>8.44</v>
      </c>
    </row>
    <row r="26" spans="1:11">
      <c r="A26" s="58" t="s">
        <v>7</v>
      </c>
      <c r="B26" s="10" t="s">
        <v>22</v>
      </c>
      <c r="C26" s="11">
        <v>0</v>
      </c>
      <c r="D26" s="11">
        <v>0</v>
      </c>
      <c r="E26" s="11">
        <v>0</v>
      </c>
      <c r="F26" s="11">
        <v>0</v>
      </c>
      <c r="G26" s="22">
        <v>0</v>
      </c>
      <c r="H26" s="23">
        <v>0</v>
      </c>
      <c r="I26" s="24">
        <v>0</v>
      </c>
      <c r="J26" s="25">
        <v>0</v>
      </c>
      <c r="K26" s="23">
        <v>0</v>
      </c>
    </row>
    <row r="27" spans="1:11">
      <c r="A27" s="60"/>
      <c r="B27" s="10" t="s">
        <v>23</v>
      </c>
      <c r="C27" s="11">
        <v>49790</v>
      </c>
      <c r="D27" s="11">
        <v>1386</v>
      </c>
      <c r="E27" s="11">
        <v>2736</v>
      </c>
      <c r="F27" s="11">
        <v>96</v>
      </c>
      <c r="G27" s="22">
        <f t="shared" si="0"/>
        <v>35.923520923520925</v>
      </c>
      <c r="H27" s="23">
        <f t="shared" si="1"/>
        <v>18.198099415204677</v>
      </c>
      <c r="I27" s="24">
        <f t="shared" si="2"/>
        <v>518.64583333333337</v>
      </c>
      <c r="J27" s="25">
        <f>D27/F27</f>
        <v>14.4375</v>
      </c>
      <c r="K27" s="23">
        <f>E27/F27</f>
        <v>28.5</v>
      </c>
    </row>
    <row r="28" spans="1:11">
      <c r="A28" s="60"/>
      <c r="B28" s="10" t="s">
        <v>24</v>
      </c>
      <c r="C28" s="11">
        <v>39489</v>
      </c>
      <c r="D28" s="11">
        <v>1172</v>
      </c>
      <c r="E28" s="11">
        <v>2213</v>
      </c>
      <c r="F28" s="11">
        <v>88</v>
      </c>
      <c r="G28" s="22">
        <f t="shared" si="0"/>
        <v>33.693686006825942</v>
      </c>
      <c r="H28" s="23">
        <f t="shared" si="1"/>
        <v>17.844103027564394</v>
      </c>
      <c r="I28" s="24">
        <f t="shared" si="2"/>
        <v>448.73863636363637</v>
      </c>
      <c r="J28" s="25">
        <f>D28/F28</f>
        <v>13.318181818181818</v>
      </c>
      <c r="K28" s="23">
        <f>E28/F28</f>
        <v>25.147727272727273</v>
      </c>
    </row>
    <row r="29" spans="1:11">
      <c r="A29" s="60"/>
      <c r="B29" s="10" t="s">
        <v>25</v>
      </c>
      <c r="C29" s="11">
        <v>9907</v>
      </c>
      <c r="D29" s="11">
        <v>404</v>
      </c>
      <c r="E29" s="11">
        <v>1135</v>
      </c>
      <c r="F29" s="11">
        <v>103</v>
      </c>
      <c r="G29" s="22">
        <f t="shared" si="0"/>
        <v>24.522277227722771</v>
      </c>
      <c r="H29" s="23">
        <f t="shared" si="1"/>
        <v>8.72863436123348</v>
      </c>
      <c r="I29" s="24">
        <f t="shared" si="2"/>
        <v>96.184466019417471</v>
      </c>
      <c r="J29" s="25">
        <f>D29/F29</f>
        <v>3.9223300970873787</v>
      </c>
      <c r="K29" s="23">
        <f>E29/F29</f>
        <v>11.019417475728156</v>
      </c>
    </row>
    <row r="30" spans="1:11">
      <c r="A30" s="60"/>
      <c r="B30" s="15" t="s">
        <v>14</v>
      </c>
      <c r="C30" s="16">
        <f>SUM(C26:C29)</f>
        <v>99186</v>
      </c>
      <c r="D30" s="17">
        <f>SUM(D26:D29)</f>
        <v>2962</v>
      </c>
      <c r="E30" s="16">
        <f>SUM(E26:E29)</f>
        <v>6084</v>
      </c>
      <c r="F30" s="17">
        <f>SUM(F26:F29)</f>
        <v>287</v>
      </c>
      <c r="G30" s="18">
        <f t="shared" si="0"/>
        <v>33.486158001350439</v>
      </c>
      <c r="H30" s="19">
        <f t="shared" si="1"/>
        <v>16.30276134122288</v>
      </c>
      <c r="I30" s="20">
        <f t="shared" si="2"/>
        <v>345.59581881533103</v>
      </c>
      <c r="J30" s="21">
        <f>E30/F30</f>
        <v>21.198606271777003</v>
      </c>
      <c r="K30" s="19">
        <f>D30/F30</f>
        <v>10.320557491289199</v>
      </c>
    </row>
    <row r="31" spans="1:11" ht="14.25" customHeight="1">
      <c r="A31" s="58" t="s">
        <v>26</v>
      </c>
      <c r="B31" s="10" t="s">
        <v>22</v>
      </c>
      <c r="C31" s="11">
        <v>0</v>
      </c>
      <c r="D31" s="11">
        <v>0</v>
      </c>
      <c r="E31" s="11">
        <v>0</v>
      </c>
      <c r="F31" s="11">
        <v>0</v>
      </c>
      <c r="G31" s="22">
        <v>0</v>
      </c>
      <c r="H31" s="23">
        <v>0</v>
      </c>
      <c r="I31" s="24">
        <v>0</v>
      </c>
      <c r="J31" s="25">
        <v>0</v>
      </c>
      <c r="K31" s="23">
        <v>0</v>
      </c>
    </row>
    <row r="32" spans="1:11">
      <c r="A32" s="59"/>
      <c r="B32" s="10" t="s">
        <v>23</v>
      </c>
      <c r="C32" s="11">
        <v>3208</v>
      </c>
      <c r="D32" s="11">
        <v>98</v>
      </c>
      <c r="E32" s="11">
        <v>191</v>
      </c>
      <c r="F32" s="11">
        <v>8</v>
      </c>
      <c r="G32" s="22">
        <f>C32/D32</f>
        <v>32.734693877551024</v>
      </c>
      <c r="H32" s="23">
        <f>C32/E32</f>
        <v>16.795811518324609</v>
      </c>
      <c r="I32" s="24">
        <f>C32/F32</f>
        <v>401</v>
      </c>
      <c r="J32" s="25">
        <f>D32/F32</f>
        <v>12.25</v>
      </c>
      <c r="K32" s="23">
        <f>E32/F32</f>
        <v>23.875</v>
      </c>
    </row>
    <row r="33" spans="1:11">
      <c r="A33" s="59"/>
      <c r="B33" s="10" t="s">
        <v>24</v>
      </c>
      <c r="C33" s="11">
        <v>2839</v>
      </c>
      <c r="D33" s="11">
        <v>86</v>
      </c>
      <c r="E33" s="11">
        <v>183</v>
      </c>
      <c r="F33" s="11">
        <v>8</v>
      </c>
      <c r="G33" s="22">
        <f>C33/D33</f>
        <v>33.011627906976742</v>
      </c>
      <c r="H33" s="23">
        <f>C33/E33</f>
        <v>15.513661202185792</v>
      </c>
      <c r="I33" s="24">
        <f>C33/F33</f>
        <v>354.875</v>
      </c>
      <c r="J33" s="25">
        <f>D33/F33</f>
        <v>10.75</v>
      </c>
      <c r="K33" s="23">
        <f>E33/F33</f>
        <v>22.875</v>
      </c>
    </row>
    <row r="34" spans="1:11">
      <c r="A34" s="59"/>
      <c r="B34" s="10" t="s">
        <v>25</v>
      </c>
      <c r="C34" s="11">
        <v>694</v>
      </c>
      <c r="D34" s="11">
        <v>34</v>
      </c>
      <c r="E34" s="11">
        <v>121</v>
      </c>
      <c r="F34" s="11">
        <v>12</v>
      </c>
      <c r="G34" s="22">
        <f>C34/D34</f>
        <v>20.411764705882351</v>
      </c>
      <c r="H34" s="23">
        <f>C34/E34</f>
        <v>5.7355371900826446</v>
      </c>
      <c r="I34" s="24">
        <f>C34/F34</f>
        <v>57.833333333333336</v>
      </c>
      <c r="J34" s="25">
        <f>D34/F34</f>
        <v>2.8333333333333335</v>
      </c>
      <c r="K34" s="23">
        <f>E34/F34</f>
        <v>10.083333333333334</v>
      </c>
    </row>
    <row r="35" spans="1:11" ht="13.5" thickBot="1">
      <c r="A35" s="61"/>
      <c r="B35" s="26" t="s">
        <v>14</v>
      </c>
      <c r="C35" s="27">
        <f>SUM(C31:C34)</f>
        <v>6741</v>
      </c>
      <c r="D35" s="28">
        <f>SUM(D31:D34)</f>
        <v>218</v>
      </c>
      <c r="E35" s="27">
        <f>SUM(E31:E34)</f>
        <v>495</v>
      </c>
      <c r="F35" s="28">
        <f>SUM(F31:F34)</f>
        <v>28</v>
      </c>
      <c r="G35" s="29">
        <f>C35/D35</f>
        <v>30.922018348623855</v>
      </c>
      <c r="H35" s="30">
        <f>C35/E35</f>
        <v>13.618181818181819</v>
      </c>
      <c r="I35" s="31">
        <f>C35/F35</f>
        <v>240.75</v>
      </c>
      <c r="J35" s="32">
        <f>E35/F35</f>
        <v>17.678571428571427</v>
      </c>
      <c r="K35" s="30">
        <f>D35/F35</f>
        <v>7.7857142857142856</v>
      </c>
    </row>
    <row r="36" spans="1:11" ht="13.5" thickTop="1">
      <c r="A36" s="55" t="s">
        <v>8</v>
      </c>
      <c r="B36" s="33" t="s">
        <v>22</v>
      </c>
      <c r="C36" s="34">
        <f t="shared" ref="C36:K39" si="3">SUM(C11,C16,C21,C26,C31)</f>
        <v>14</v>
      </c>
      <c r="D36" s="35">
        <f t="shared" si="3"/>
        <v>6</v>
      </c>
      <c r="E36" s="34">
        <f t="shared" si="3"/>
        <v>3</v>
      </c>
      <c r="F36" s="35">
        <f t="shared" si="3"/>
        <v>3</v>
      </c>
      <c r="G36" s="36">
        <f t="shared" ref="G36:G40" si="4">C36/D36</f>
        <v>2.3333333333333335</v>
      </c>
      <c r="H36" s="35">
        <f t="shared" ref="H36:H40" si="5">C36/E36</f>
        <v>4.666666666666667</v>
      </c>
      <c r="I36" s="37">
        <f t="shared" ref="I36:I40" si="6">C36/F36</f>
        <v>4.666666666666667</v>
      </c>
      <c r="J36" s="34">
        <f t="shared" ref="J36:J40" si="7">D36/F36</f>
        <v>2</v>
      </c>
      <c r="K36" s="35">
        <f t="shared" ref="K36:K40" si="8">E36/F36</f>
        <v>1</v>
      </c>
    </row>
    <row r="37" spans="1:11">
      <c r="A37" s="56"/>
      <c r="B37" s="38" t="s">
        <v>23</v>
      </c>
      <c r="C37" s="34">
        <f t="shared" si="3"/>
        <v>90966</v>
      </c>
      <c r="D37" s="35">
        <f t="shared" si="3"/>
        <v>2639</v>
      </c>
      <c r="E37" s="34">
        <f t="shared" si="3"/>
        <v>5401</v>
      </c>
      <c r="F37" s="35">
        <f t="shared" si="3"/>
        <v>201</v>
      </c>
      <c r="G37" s="36">
        <f t="shared" si="4"/>
        <v>34.469874952633575</v>
      </c>
      <c r="H37" s="35">
        <f t="shared" si="5"/>
        <v>16.842436585817442</v>
      </c>
      <c r="I37" s="37">
        <f t="shared" si="6"/>
        <v>452.56716417910445</v>
      </c>
      <c r="J37" s="34">
        <f t="shared" si="7"/>
        <v>13.129353233830846</v>
      </c>
      <c r="K37" s="35">
        <f t="shared" si="8"/>
        <v>26.870646766169155</v>
      </c>
    </row>
    <row r="38" spans="1:11">
      <c r="A38" s="56"/>
      <c r="B38" s="38" t="s">
        <v>24</v>
      </c>
      <c r="C38" s="34">
        <f t="shared" si="3"/>
        <v>91041</v>
      </c>
      <c r="D38" s="35">
        <f t="shared" si="3"/>
        <v>2910</v>
      </c>
      <c r="E38" s="34">
        <f t="shared" si="3"/>
        <v>6110</v>
      </c>
      <c r="F38" s="35">
        <f t="shared" si="3"/>
        <v>286</v>
      </c>
      <c r="G38" s="36">
        <f t="shared" si="4"/>
        <v>31.285567010309279</v>
      </c>
      <c r="H38" s="35">
        <f t="shared" si="5"/>
        <v>14.900327332242226</v>
      </c>
      <c r="I38" s="37">
        <f t="shared" si="6"/>
        <v>318.32517482517483</v>
      </c>
      <c r="J38" s="34">
        <f t="shared" si="7"/>
        <v>10.174825174825175</v>
      </c>
      <c r="K38" s="35">
        <f t="shared" si="8"/>
        <v>21.363636363636363</v>
      </c>
    </row>
    <row r="39" spans="1:11">
      <c r="A39" s="56"/>
      <c r="B39" s="38" t="s">
        <v>25</v>
      </c>
      <c r="C39" s="34">
        <f t="shared" si="3"/>
        <v>17286</v>
      </c>
      <c r="D39" s="35">
        <f t="shared" si="3"/>
        <v>713</v>
      </c>
      <c r="E39" s="34">
        <f t="shared" si="3"/>
        <v>2101</v>
      </c>
      <c r="F39" s="35">
        <f t="shared" si="3"/>
        <v>177</v>
      </c>
      <c r="G39" s="36">
        <f t="shared" si="4"/>
        <v>24.244039270687239</v>
      </c>
      <c r="H39" s="35">
        <f t="shared" si="5"/>
        <v>8.2275107091861024</v>
      </c>
      <c r="I39" s="37">
        <f t="shared" si="6"/>
        <v>97.66101694915254</v>
      </c>
      <c r="J39" s="34">
        <f t="shared" si="7"/>
        <v>4.0282485875706211</v>
      </c>
      <c r="K39" s="35">
        <f t="shared" si="8"/>
        <v>11.870056497175142</v>
      </c>
    </row>
    <row r="40" spans="1:11" ht="13.5" thickBot="1">
      <c r="A40" s="57"/>
      <c r="B40" s="39" t="s">
        <v>14</v>
      </c>
      <c r="C40" s="40">
        <f t="shared" ref="C40:K40" si="9">SUM(C36:C39)</f>
        <v>199307</v>
      </c>
      <c r="D40" s="41">
        <f t="shared" si="9"/>
        <v>6268</v>
      </c>
      <c r="E40" s="40">
        <f t="shared" si="9"/>
        <v>13615</v>
      </c>
      <c r="F40" s="41">
        <f t="shared" si="9"/>
        <v>667</v>
      </c>
      <c r="G40" s="42">
        <f t="shared" si="4"/>
        <v>31.797543075941288</v>
      </c>
      <c r="H40" s="41">
        <f t="shared" si="5"/>
        <v>14.638780756518546</v>
      </c>
      <c r="I40" s="43">
        <f t="shared" si="6"/>
        <v>298.8110944527736</v>
      </c>
      <c r="J40" s="40">
        <f t="shared" si="7"/>
        <v>9.3973013493253372</v>
      </c>
      <c r="K40" s="41">
        <f t="shared" si="8"/>
        <v>20.412293853073464</v>
      </c>
    </row>
    <row r="41" spans="1:11" ht="13.5" thickTop="1"/>
  </sheetData>
  <mergeCells count="19">
    <mergeCell ref="A36:A40"/>
    <mergeCell ref="A11:A15"/>
    <mergeCell ref="A16:A20"/>
    <mergeCell ref="A21:A25"/>
    <mergeCell ref="A26:A30"/>
    <mergeCell ref="A31:A35"/>
    <mergeCell ref="A8:K8"/>
    <mergeCell ref="A9:A10"/>
    <mergeCell ref="B9:B10"/>
    <mergeCell ref="C9:C10"/>
    <mergeCell ref="D9:D10"/>
    <mergeCell ref="E9:E10"/>
    <mergeCell ref="F9:F10"/>
    <mergeCell ref="G9:I9"/>
    <mergeCell ref="A1:K1"/>
    <mergeCell ref="A2:K2"/>
    <mergeCell ref="A3:K3"/>
    <mergeCell ref="A5:K5"/>
    <mergeCell ref="A6:K6"/>
  </mergeCells>
  <phoneticPr fontId="0" type="noConversion"/>
  <printOptions horizontalCentered="1"/>
  <pageMargins left="0.78740157480314965" right="0.78740157480314965" top="0.46" bottom="0.32" header="0" footer="0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2015-02-13T23:22:38Z</cp:lastPrinted>
  <dcterms:created xsi:type="dcterms:W3CDTF">2005-02-10T18:17:30Z</dcterms:created>
  <dcterms:modified xsi:type="dcterms:W3CDTF">2015-03-11T02:52:49Z</dcterms:modified>
</cp:coreProperties>
</file>